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3er Informe Trimestral 2022\"/>
    </mc:Choice>
  </mc:AlternateContent>
  <xr:revisionPtr revIDLastSave="0" documentId="8_{CF13B19A-7005-4325-9343-AACA19943A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G39" i="4" l="1"/>
  <c r="H38" i="4"/>
  <c r="H37" i="4" s="1"/>
  <c r="E38" i="4"/>
  <c r="G37" i="4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16" i="4" s="1"/>
  <c r="E31" i="4" l="1"/>
  <c r="H16" i="4"/>
  <c r="E21" i="4"/>
  <c r="H31" i="4"/>
  <c r="H39" i="4" s="1"/>
  <c r="E39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<sst xmlns="http://schemas.openxmlformats.org/spreadsheetml/2006/main" count="99" uniqueCount="51">
  <si>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</si>
  <si>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</si>
  <si>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</si>
  <si>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</si>
  <si>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</si>
  <si>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</si>
  <si>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</si>
  <si>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</si>
  <si>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</si>
  <si>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</si>
  <si>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</si>
  <si>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</si>
  <si>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</si>
  <si>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</si>
  <si>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</si>
  <si>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</si>
  <si>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</si>
  <si>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</si>
  <si>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</si>
  <si>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</si>
  <si>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</si>
  <si>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</si>
  <si>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</si>
  <si>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</si>
  <si>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</si>
  <si>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</si>
  <si>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</si>
  <si>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</si>
  <si>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</si>
  <si>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</si>
  <si>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</si>
  <si>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</si>
  <si>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</si>
  <si>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</si>
  <si>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</si>
  <si>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</si>
  <si>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</si>
  <si>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</si>
  <si>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</si>
  <si>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</si>
  <si>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</si>
  <si>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</si>
  <si>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</si>
  <si>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</si>
  <si>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</si>
  <si>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</si>
  <si>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</si>
  <si>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</si>
  <si>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</si>
  <si>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</si>
  <si>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 Ingresos
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</si>
</sst>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Border="1" applyAlignment="1" applyProtection="1">
      <alignment horizontal="center" vertical="top"/>
      <protection locked="0"/>
    </xf>
    <xf numFmtId="0" fontId="8" fillId="0" borderId="9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7" fillId="0" borderId="12" xfId="8" applyNumberFormat="1" applyFont="1" applyBorder="1" applyAlignment="1" applyProtection="1">
      <alignment vertical="top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0" fontId="8" fillId="0" borderId="5" xfId="9" applyFont="1" applyBorder="1" applyAlignment="1">
      <alignment horizontal="center" vertical="top"/>
    </xf>
    <xf numFmtId="0" fontId="8" fillId="0" borderId="0" xfId="8" applyFont="1" applyAlignment="1">
      <alignment horizontal="justify" vertical="top" wrapText="1"/>
    </xf>
    <xf numFmtId="0" fontId="7" fillId="0" borderId="5" xfId="8" applyFont="1" applyBorder="1" applyAlignment="1">
      <alignment horizontal="center" vertical="top"/>
    </xf>
    <xf numFmtId="0" fontId="7" fillId="0" borderId="0" xfId="8" applyFont="1" applyAlignment="1">
      <alignment horizontal="left" vertical="top" wrapText="1"/>
    </xf>
    <xf numFmtId="0" fontId="8" fillId="0" borderId="0" xfId="8" applyFont="1" applyAlignment="1">
      <alignment vertical="top"/>
    </xf>
    <xf numFmtId="0" fontId="7" fillId="0" borderId="8" xfId="8" quotePrefix="1" applyFont="1" applyBorder="1" applyAlignment="1">
      <alignment horizontal="center" vertical="top"/>
    </xf>
    <xf numFmtId="0" fontId="8" fillId="0" borderId="9" xfId="8" applyFont="1" applyBorder="1" applyAlignment="1">
      <alignment horizontal="center" vertical="top" wrapText="1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7" fillId="0" borderId="13" xfId="8" applyNumberFormat="1" applyFont="1" applyBorder="1" applyAlignment="1" applyProtection="1">
      <alignment vertical="top"/>
      <protection locked="0"/>
    </xf>
    <xf numFmtId="0" fontId="7" fillId="0" borderId="11" xfId="8" quotePrefix="1" applyFont="1" applyBorder="1" applyAlignment="1" applyProtection="1">
      <alignment horizontal="center" vertical="top"/>
      <protection locked="0"/>
    </xf>
    <xf numFmtId="0" fontId="7" fillId="0" borderId="11" xfId="8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5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vertical="top"/>
      <protection locked="0"/>
    </xf>
    <xf numFmtId="0" fontId="7" fillId="0" borderId="4" xfId="8" quotePrefix="1" applyFont="1" applyBorder="1" applyAlignment="1" applyProtection="1">
      <alignment horizontal="center"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8" fillId="0" borderId="5" xfId="8" applyFont="1" applyBorder="1" applyAlignment="1">
      <alignment horizontal="left" vertical="top"/>
    </xf>
    <xf numFmtId="0" fontId="8" fillId="0" borderId="5" xfId="8" applyFont="1" applyBorder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vertical="top" wrapText="1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0" borderId="5" xfId="8" applyFont="1" applyBorder="1" applyAlignment="1">
      <alignment horizontal="left" vertical="top" wrapText="1"/>
    </xf>
    <xf numFmtId="0" fontId="8" fillId="0" borderId="2" xfId="8" applyFont="1" applyBorder="1" applyAlignment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zoomScaleNormal="100" workbookViewId="0">
      <selection activeCell="A2" sqref="A2:B4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50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30357.54</v>
      </c>
      <c r="D9" s="22">
        <v>0</v>
      </c>
      <c r="E9" s="22">
        <f t="shared" si="0"/>
        <v>30357.54</v>
      </c>
      <c r="F9" s="22">
        <v>39833.81</v>
      </c>
      <c r="G9" s="22">
        <v>39833.81</v>
      </c>
      <c r="H9" s="22">
        <f t="shared" si="1"/>
        <v>9476.2699999999968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44960954.289999999</v>
      </c>
      <c r="D11" s="22">
        <v>0</v>
      </c>
      <c r="E11" s="22">
        <f t="shared" si="2"/>
        <v>44960954.289999999</v>
      </c>
      <c r="F11" s="22">
        <v>34188397.32</v>
      </c>
      <c r="G11" s="22">
        <v>34188397.32</v>
      </c>
      <c r="H11" s="22">
        <f t="shared" si="3"/>
        <v>-10772556.969999999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27560071.93</v>
      </c>
      <c r="E14" s="22">
        <f t="shared" ref="E14" si="4">C14+D14</f>
        <v>27560071.93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44991311.829999998</v>
      </c>
      <c r="D16" s="23">
        <f t="shared" ref="D16:H16" si="6">SUM(D5:D14)</f>
        <v>27560071.93</v>
      </c>
      <c r="E16" s="23">
        <f t="shared" si="6"/>
        <v>72551383.75999999</v>
      </c>
      <c r="F16" s="23">
        <f t="shared" si="6"/>
        <v>34228231.130000003</v>
      </c>
      <c r="G16" s="11">
        <f t="shared" si="6"/>
        <v>34228231.130000003</v>
      </c>
      <c r="H16" s="12">
        <f t="shared" si="6"/>
        <v>-10763080.699999999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44991311.829999998</v>
      </c>
      <c r="D31" s="26">
        <f t="shared" si="14"/>
        <v>0</v>
      </c>
      <c r="E31" s="26">
        <f t="shared" si="14"/>
        <v>44991311.829999998</v>
      </c>
      <c r="F31" s="26">
        <f t="shared" si="14"/>
        <v>34228231.130000003</v>
      </c>
      <c r="G31" s="26">
        <f t="shared" si="14"/>
        <v>34228231.130000003</v>
      </c>
      <c r="H31" s="26">
        <f t="shared" si="14"/>
        <v>-10763080.699999999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30357.54</v>
      </c>
      <c r="D33" s="25">
        <v>0</v>
      </c>
      <c r="E33" s="25">
        <f>C33+D33</f>
        <v>30357.54</v>
      </c>
      <c r="F33" s="25">
        <v>39833.81</v>
      </c>
      <c r="G33" s="25">
        <v>39833.81</v>
      </c>
      <c r="H33" s="25">
        <f t="shared" ref="H33:H34" si="15">G33-C33</f>
        <v>9476.2699999999968</v>
      </c>
      <c r="I33" s="45" t="s">
        <v>40</v>
      </c>
    </row>
    <row r="34" spans="1:9" x14ac:dyDescent="0.2">
      <c r="A34" s="16"/>
      <c r="B34" s="17" t="s">
        <v>32</v>
      </c>
      <c r="C34" s="25">
        <v>44960954.289999999</v>
      </c>
      <c r="D34" s="25">
        <v>0</v>
      </c>
      <c r="E34" s="25">
        <f>C34+D34</f>
        <v>44960954.289999999</v>
      </c>
      <c r="F34" s="25">
        <v>34188397.32</v>
      </c>
      <c r="G34" s="25">
        <v>34188397.32</v>
      </c>
      <c r="H34" s="25">
        <f t="shared" si="15"/>
        <v>-10772556.969999999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27560071.93</v>
      </c>
      <c r="E37" s="26">
        <f t="shared" si="17"/>
        <v>27560071.93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27560071.93</v>
      </c>
      <c r="E38" s="25">
        <f>C38+D38</f>
        <v>27560071.93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44991311.829999998</v>
      </c>
      <c r="D39" s="23">
        <f t="shared" ref="D39:H39" si="18">SUM(D37+D31+D21)</f>
        <v>27560071.93</v>
      </c>
      <c r="E39" s="23">
        <f t="shared" si="18"/>
        <v>72551383.75999999</v>
      </c>
      <c r="F39" s="23">
        <f t="shared" si="18"/>
        <v>34228231.130000003</v>
      </c>
      <c r="G39" s="23">
        <f t="shared" si="18"/>
        <v>34228231.130000003</v>
      </c>
      <c r="H39" s="12">
        <f t="shared" si="18"/>
        <v>-10763080.699999999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ELISEO YEBRA RODRÍGUEZ</cp:lastModifiedBy>
  <cp:lastPrinted>2019-04-05T21:16:20Z</cp:lastPrinted>
  <dcterms:created xsi:type="dcterms:W3CDTF">2012-12-11T20:48:19Z</dcterms:created>
  <dcterms:modified xsi:type="dcterms:W3CDTF">2022-10-24T19:44:16Z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